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0" activeTab="0"/>
  </bookViews>
  <sheets>
    <sheet name="13249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<sst xmlns="http://schemas.openxmlformats.org/spreadsheetml/2006/main" count="97" uniqueCount="93">
  <si>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Индекс</t>
  </si>
  <si>
    <t>Наименование циклов, дисциплин, профессиональных модулей, МДК, практик</t>
  </si>
  <si>
    <t>Распределение обязательной аудиторной нагрузки по курсам и семестрам (час.в семестре)</t>
  </si>
  <si>
    <t>I курс</t>
  </si>
  <si>
    <t>Итого за I курс</t>
  </si>
  <si>
    <t>II курс</t>
  </si>
  <si>
    <t>Итого за II курс</t>
  </si>
  <si>
    <t>Экзамены</t>
  </si>
  <si>
    <t>Зачеты</t>
  </si>
  <si>
    <t>Дифференцированные зачеты</t>
  </si>
  <si>
    <t>всего занятий</t>
  </si>
  <si>
    <t>в т.ч.лаб.и практ. занятий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</si>
  <si>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</si>
  <si>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</si>
  <si>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</si>
  <si>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</si>
  <si>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>0.00</t>
  </si>
  <si>
    <t>Общеобразовательные учебные дисциплины</t>
  </si>
  <si>
    <t>Физическая культура</t>
  </si>
  <si>
    <t>ОП.00</t>
  </si>
  <si>
    <t>Общепрофессиональный учебный цикл</t>
  </si>
  <si>
    <t>ОП.01</t>
  </si>
  <si>
    <t>ОП.02</t>
  </si>
  <si>
    <t>ОП.05</t>
  </si>
  <si>
    <t>ОП.06</t>
  </si>
  <si>
    <t>ОП.07</t>
  </si>
  <si>
    <t>П.ОО</t>
  </si>
  <si>
    <t>Профессиональный цикл</t>
  </si>
  <si>
    <t>ПМ.ОО</t>
  </si>
  <si>
    <t>Профессиональные модули</t>
  </si>
  <si>
    <t>ПМ.01</t>
  </si>
  <si>
    <t>МДК.01.01</t>
  </si>
  <si>
    <t>УП.01</t>
  </si>
  <si>
    <t xml:space="preserve">Учебная практика </t>
  </si>
  <si>
    <t>ПП.01</t>
  </si>
  <si>
    <t>Производственная практика</t>
  </si>
  <si>
    <t>Всего по циклам и разделу «Физическая культура»</t>
  </si>
  <si>
    <t>ПА.00</t>
  </si>
  <si>
    <t>Промежуточная аттестация</t>
  </si>
  <si>
    <t>дисциплин и МДК</t>
  </si>
  <si>
    <t>учебной практики</t>
  </si>
  <si>
    <t>произв. практики</t>
  </si>
  <si>
    <t>экзаменов</t>
  </si>
  <si>
    <t>дифф. зачетов</t>
  </si>
  <si>
    <t>зачетов</t>
  </si>
  <si>
    <t>ОП.03</t>
  </si>
  <si>
    <t>ОП.04</t>
  </si>
  <si>
    <t>МДК.01.02</t>
  </si>
  <si>
    <t>МДК.01.03</t>
  </si>
  <si>
    <t>ОП.08</t>
  </si>
  <si>
    <t>Консультации для обучающихся из расчета 4 часа на одного обучающегося на каждый учебный год</t>
  </si>
  <si>
    <t>Безопасные условия работы, охрана труда и техника безопасности</t>
  </si>
  <si>
    <t>Безопасность жизнедеятельности</t>
  </si>
  <si>
    <t>Технология уборки производственных помещений</t>
  </si>
  <si>
    <t>Первичная обработка овощей и фруктов</t>
  </si>
  <si>
    <t>Технология приготовления простых блюд</t>
  </si>
  <si>
    <t>ПМ.02</t>
  </si>
  <si>
    <t>Подготовка производственного оборудования, инвентаря и кухонной посуды</t>
  </si>
  <si>
    <t>Технология подготовки производственного оборудования, инвентаря и кухонной посуды</t>
  </si>
  <si>
    <t>МДК.02.01</t>
  </si>
  <si>
    <t>Подготовка столовой посуды и приборов</t>
  </si>
  <si>
    <t>УП.02</t>
  </si>
  <si>
    <t>ПП.02</t>
  </si>
  <si>
    <t>ПМ.03</t>
  </si>
  <si>
    <t>Технология обработки столовой посуды и приборов</t>
  </si>
  <si>
    <t>МДК.03.01</t>
  </si>
  <si>
    <t>УП.03</t>
  </si>
  <si>
    <t>ПП.03</t>
  </si>
  <si>
    <t>План учебного процесса по профессии 13249 Кухонный рабочий</t>
  </si>
  <si>
    <t>ОУД.01</t>
  </si>
  <si>
    <t>История Красноярского края</t>
  </si>
  <si>
    <t>ОУД.02</t>
  </si>
  <si>
    <t>Основы права</t>
  </si>
  <si>
    <t>ОУД.03</t>
  </si>
  <si>
    <t>Основы экологии</t>
  </si>
  <si>
    <t>ОУД.04</t>
  </si>
  <si>
    <t>Основы физиологии питания</t>
  </si>
  <si>
    <t>Товароведение пищевых продуктов</t>
  </si>
  <si>
    <t>Формы промежуточной аттестации (по семестрам)</t>
  </si>
  <si>
    <t>Объем образовательной программы</t>
  </si>
  <si>
    <t>всего</t>
  </si>
  <si>
    <t>самостоятельная  работа</t>
  </si>
  <si>
    <t>Нагрузка во взаимодействии с преподавателем</t>
  </si>
  <si>
    <t>Информатика</t>
  </si>
  <si>
    <t>Механическая и кулинарная обработка сырья</t>
  </si>
  <si>
    <t>1;3</t>
  </si>
  <si>
    <t>Итоговая аттестация:</t>
  </si>
  <si>
    <t>(Квалификационный экзамен включает в себя практическую квалификационную работу и проверку теоретических знаний)</t>
  </si>
  <si>
    <t xml:space="preserve">Основы экономики и финансовая грамотность </t>
  </si>
  <si>
    <t xml:space="preserve">Технология поиска работы </t>
  </si>
  <si>
    <t xml:space="preserve">Психология общения </t>
  </si>
  <si>
    <t>ИА.</t>
  </si>
  <si>
    <t>Итоговая аттестация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</si>
</sst>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left" vertical="top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top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/>
    </xf>
    <xf numFmtId="1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3" xfId="0" applyNumberFormat="1" applyFont="1" applyBorder="1" applyAlignment="1">
      <alignment vertical="top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5" fillId="33" borderId="27" xfId="0" applyNumberFormat="1" applyFont="1" applyFill="1" applyBorder="1" applyAlignment="1" applyProtection="1">
      <alignment horizontal="center" vertical="center" wrapText="1"/>
      <protection/>
    </xf>
    <xf numFmtId="1" fontId="5" fillId="33" borderId="15" xfId="0" applyNumberFormat="1" applyFont="1" applyFill="1" applyBorder="1" applyAlignment="1" applyProtection="1">
      <alignment horizontal="center" vertical="center" wrapText="1"/>
      <protection/>
    </xf>
    <xf numFmtId="1" fontId="4" fillId="33" borderId="28" xfId="0" applyNumberFormat="1" applyFont="1" applyFill="1" applyBorder="1" applyAlignment="1" applyProtection="1">
      <alignment horizontal="center" vertical="top"/>
      <protection/>
    </xf>
    <xf numFmtId="1" fontId="4" fillId="33" borderId="28" xfId="0" applyNumberFormat="1" applyFont="1" applyFill="1" applyBorder="1" applyAlignment="1" applyProtection="1">
      <alignment horizontal="left" vertical="top" wrapText="1"/>
      <protection/>
    </xf>
    <xf numFmtId="1" fontId="5" fillId="33" borderId="29" xfId="0" applyNumberFormat="1" applyFont="1" applyFill="1" applyBorder="1" applyAlignment="1" applyProtection="1">
      <alignment horizontal="center" vertical="center" wrapText="1"/>
      <protection/>
    </xf>
    <xf numFmtId="1" fontId="5" fillId="33" borderId="30" xfId="0" applyNumberFormat="1" applyFont="1" applyFill="1" applyBorder="1" applyAlignment="1" applyProtection="1">
      <alignment horizontal="center" vertical="center" wrapText="1"/>
      <protection/>
    </xf>
    <xf numFmtId="1" fontId="2" fillId="34" borderId="31" xfId="0" applyNumberFormat="1" applyFont="1" applyFill="1" applyBorder="1" applyAlignment="1" applyProtection="1">
      <alignment horizontal="center" vertical="top"/>
      <protection/>
    </xf>
    <xf numFmtId="1" fontId="5" fillId="34" borderId="31" xfId="0" applyNumberFormat="1" applyFont="1" applyFill="1" applyBorder="1" applyAlignment="1">
      <alignment vertical="top" wrapText="1"/>
    </xf>
    <xf numFmtId="1" fontId="2" fillId="34" borderId="20" xfId="0" applyNumberFormat="1" applyFont="1" applyFill="1" applyBorder="1" applyAlignment="1" applyProtection="1">
      <alignment horizontal="center" vertical="top"/>
      <protection/>
    </xf>
    <xf numFmtId="1" fontId="5" fillId="34" borderId="20" xfId="0" applyNumberFormat="1" applyFont="1" applyFill="1" applyBorder="1" applyAlignment="1">
      <alignment vertical="top" wrapText="1"/>
    </xf>
    <xf numFmtId="1" fontId="5" fillId="0" borderId="32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4" fillId="0" borderId="34" xfId="0" applyNumberFormat="1" applyFont="1" applyBorder="1" applyAlignment="1">
      <alignment horizontal="center" vertical="top" wrapText="1"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left" vertical="top"/>
      <protection/>
    </xf>
    <xf numFmtId="1" fontId="4" fillId="0" borderId="39" xfId="0" applyNumberFormat="1" applyFont="1" applyFill="1" applyBorder="1" applyAlignment="1" applyProtection="1">
      <alignment horizontal="left" vertical="top" wrapText="1"/>
      <protection/>
    </xf>
    <xf numFmtId="1" fontId="2" fillId="0" borderId="40" xfId="0" applyNumberFormat="1" applyFont="1" applyBorder="1" applyAlignment="1">
      <alignment horizontal="center" vertical="center" wrapText="1"/>
    </xf>
    <xf numFmtId="1" fontId="2" fillId="33" borderId="41" xfId="0" applyNumberFormat="1" applyFont="1" applyFill="1" applyBorder="1" applyAlignment="1" applyProtection="1">
      <alignment horizontal="left" vertical="top" wrapText="1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 applyProtection="1">
      <alignment horizontal="center" vertical="center"/>
      <protection/>
    </xf>
    <xf numFmtId="1" fontId="4" fillId="0" borderId="47" xfId="0" applyNumberFormat="1" applyFont="1" applyFill="1" applyBorder="1" applyAlignment="1" applyProtection="1">
      <alignment horizontal="center" vertical="center"/>
      <protection/>
    </xf>
    <xf numFmtId="1" fontId="2" fillId="0" borderId="48" xfId="0" applyNumberFormat="1" applyFont="1" applyBorder="1" applyAlignment="1">
      <alignment horizontal="center" vertical="center"/>
    </xf>
    <xf numFmtId="1" fontId="4" fillId="0" borderId="49" xfId="0" applyNumberFormat="1" applyFont="1" applyFill="1" applyBorder="1" applyAlignment="1" applyProtection="1">
      <alignment horizontal="center" vertical="center"/>
      <protection/>
    </xf>
    <xf numFmtId="1" fontId="5" fillId="0" borderId="50" xfId="0" applyNumberFormat="1" applyFont="1" applyFill="1" applyBorder="1" applyAlignment="1" applyProtection="1">
      <alignment horizontal="center" vertical="center" wrapText="1"/>
      <protection/>
    </xf>
    <xf numFmtId="1" fontId="5" fillId="0" borderId="51" xfId="0" applyNumberFormat="1" applyFont="1" applyFill="1" applyBorder="1" applyAlignment="1" applyProtection="1">
      <alignment horizontal="center" vertical="center" wrapText="1"/>
      <protection/>
    </xf>
    <xf numFmtId="1" fontId="5" fillId="0" borderId="52" xfId="0" applyNumberFormat="1" applyFont="1" applyFill="1" applyBorder="1" applyAlignment="1" applyProtection="1">
      <alignment horizontal="center" vertical="center" wrapText="1"/>
      <protection/>
    </xf>
    <xf numFmtId="1" fontId="6" fillId="0" borderId="53" xfId="0" applyNumberFormat="1" applyFont="1" applyFill="1" applyBorder="1" applyAlignment="1" applyProtection="1">
      <alignment horizontal="center" vertical="center"/>
      <protection/>
    </xf>
    <xf numFmtId="1" fontId="6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56" xfId="0" applyNumberFormat="1" applyFont="1" applyFill="1" applyBorder="1" applyAlignment="1" applyProtection="1">
      <alignment horizontal="center" vertical="center"/>
      <protection/>
    </xf>
    <xf numFmtId="1" fontId="2" fillId="0" borderId="57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4" fillId="0" borderId="53" xfId="0" applyNumberFormat="1" applyFont="1" applyBorder="1" applyAlignment="1">
      <alignment horizontal="center" wrapText="1"/>
    </xf>
    <xf numFmtId="1" fontId="2" fillId="0" borderId="59" xfId="0" applyNumberFormat="1" applyFont="1" applyBorder="1" applyAlignment="1">
      <alignment horizontal="center" vertical="center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4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61" xfId="0" applyNumberFormat="1" applyFont="1" applyFill="1" applyBorder="1" applyAlignment="1" applyProtection="1">
      <alignment vertical="top"/>
      <protection/>
    </xf>
    <xf numFmtId="1" fontId="0" fillId="0" borderId="0" xfId="0" applyNumberFormat="1" applyFont="1" applyAlignment="1">
      <alignment/>
    </xf>
    <xf numFmtId="1" fontId="7" fillId="0" borderId="62" xfId="0" applyNumberFormat="1" applyFont="1" applyFill="1" applyBorder="1" applyAlignment="1" applyProtection="1">
      <alignment horizontal="center" vertical="top"/>
      <protection/>
    </xf>
    <xf numFmtId="1" fontId="8" fillId="0" borderId="61" xfId="0" applyNumberFormat="1" applyFont="1" applyFill="1" applyBorder="1" applyAlignment="1" applyProtection="1">
      <alignment vertical="top"/>
      <protection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64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4" fillId="0" borderId="67" xfId="0" applyNumberFormat="1" applyFont="1" applyBorder="1" applyAlignment="1">
      <alignment wrapText="1"/>
    </xf>
    <xf numFmtId="1" fontId="4" fillId="0" borderId="68" xfId="0" applyNumberFormat="1" applyFont="1" applyBorder="1" applyAlignment="1">
      <alignment wrapText="1"/>
    </xf>
    <xf numFmtId="1" fontId="4" fillId="0" borderId="69" xfId="0" applyNumberFormat="1" applyFont="1" applyBorder="1" applyAlignment="1">
      <alignment wrapText="1"/>
    </xf>
    <xf numFmtId="1" fontId="2" fillId="0" borderId="7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1" fontId="5" fillId="0" borderId="74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75" xfId="0" applyNumberFormat="1" applyFont="1" applyFill="1" applyBorder="1" applyAlignment="1" applyProtection="1">
      <alignment horizontal="center" vertical="center"/>
      <protection/>
    </xf>
    <xf numFmtId="1" fontId="2" fillId="0" borderId="76" xfId="0" applyNumberFormat="1" applyFont="1" applyFill="1" applyBorder="1" applyAlignment="1" applyProtection="1">
      <alignment horizontal="center" vertical="center"/>
      <protection/>
    </xf>
    <xf numFmtId="1" fontId="4" fillId="0" borderId="77" xfId="0" applyNumberFormat="1" applyFont="1" applyFill="1" applyBorder="1" applyAlignment="1" applyProtection="1">
      <alignment horizontal="center" vertical="center"/>
      <protection/>
    </xf>
    <xf numFmtId="1" fontId="4" fillId="0" borderId="78" xfId="0" applyNumberFormat="1" applyFont="1" applyFill="1" applyBorder="1" applyAlignment="1" applyProtection="1">
      <alignment horizontal="center" vertical="center"/>
      <protection/>
    </xf>
    <xf numFmtId="1" fontId="4" fillId="0" borderId="48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Border="1" applyAlignment="1">
      <alignment horizontal="center" vertical="center"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7" fillId="0" borderId="72" xfId="0" applyNumberFormat="1" applyFont="1" applyBorder="1" applyAlignment="1">
      <alignment wrapText="1"/>
    </xf>
    <xf numFmtId="1" fontId="4" fillId="33" borderId="41" xfId="0" applyNumberFormat="1" applyFont="1" applyFill="1" applyBorder="1" applyAlignment="1" applyProtection="1">
      <alignment horizontal="center" vertical="top"/>
      <protection/>
    </xf>
    <xf numFmtId="1" fontId="2" fillId="33" borderId="41" xfId="0" applyNumberFormat="1" applyFont="1" applyFill="1" applyBorder="1" applyAlignment="1" applyProtection="1">
      <alignment horizontal="center" vertical="top"/>
      <protection/>
    </xf>
    <xf numFmtId="1" fontId="2" fillId="35" borderId="79" xfId="0" applyNumberFormat="1" applyFont="1" applyFill="1" applyBorder="1" applyAlignment="1">
      <alignment horizontal="center" vertical="top"/>
    </xf>
    <xf numFmtId="1" fontId="2" fillId="35" borderId="80" xfId="0" applyNumberFormat="1" applyFont="1" applyFill="1" applyBorder="1" applyAlignment="1">
      <alignment horizontal="center" vertical="top"/>
    </xf>
    <xf numFmtId="1" fontId="4" fillId="36" borderId="81" xfId="0" applyNumberFormat="1" applyFont="1" applyFill="1" applyBorder="1" applyAlignment="1">
      <alignment horizontal="center" vertical="top"/>
    </xf>
    <xf numFmtId="1" fontId="4" fillId="33" borderId="82" xfId="0" applyNumberFormat="1" applyFont="1" applyFill="1" applyBorder="1" applyAlignment="1" applyProtection="1">
      <alignment horizontal="center" vertical="center"/>
      <protection/>
    </xf>
    <xf numFmtId="1" fontId="4" fillId="33" borderId="83" xfId="0" applyNumberFormat="1" applyFont="1" applyFill="1" applyBorder="1" applyAlignment="1" applyProtection="1">
      <alignment horizontal="center" vertical="center"/>
      <protection/>
    </xf>
    <xf numFmtId="1" fontId="4" fillId="33" borderId="84" xfId="0" applyNumberFormat="1" applyFont="1" applyFill="1" applyBorder="1" applyAlignment="1" applyProtection="1">
      <alignment horizontal="center" vertical="center"/>
      <protection/>
    </xf>
    <xf numFmtId="1" fontId="4" fillId="33" borderId="85" xfId="0" applyNumberFormat="1" applyFont="1" applyFill="1" applyBorder="1" applyAlignment="1" applyProtection="1">
      <alignment horizontal="center" vertical="center"/>
      <protection/>
    </xf>
    <xf numFmtId="1" fontId="4" fillId="33" borderId="86" xfId="0" applyNumberFormat="1" applyFont="1" applyFill="1" applyBorder="1" applyAlignment="1" applyProtection="1">
      <alignment horizontal="center" vertical="center"/>
      <protection/>
    </xf>
    <xf numFmtId="1" fontId="4" fillId="33" borderId="31" xfId="0" applyNumberFormat="1" applyFont="1" applyFill="1" applyBorder="1" applyAlignment="1" applyProtection="1">
      <alignment horizontal="center" vertical="center"/>
      <protection/>
    </xf>
    <xf numFmtId="1" fontId="4" fillId="33" borderId="87" xfId="0" applyNumberFormat="1" applyFont="1" applyFill="1" applyBorder="1" applyAlignment="1" applyProtection="1">
      <alignment horizontal="center" vertical="center"/>
      <protection/>
    </xf>
    <xf numFmtId="1" fontId="4" fillId="33" borderId="88" xfId="0" applyNumberFormat="1" applyFont="1" applyFill="1" applyBorder="1" applyAlignment="1" applyProtection="1">
      <alignment horizontal="center" vertical="center"/>
      <protection/>
    </xf>
    <xf numFmtId="1" fontId="4" fillId="33" borderId="89" xfId="0" applyNumberFormat="1" applyFont="1" applyFill="1" applyBorder="1" applyAlignment="1" applyProtection="1">
      <alignment horizontal="center" vertical="center"/>
      <protection/>
    </xf>
    <xf numFmtId="1" fontId="4" fillId="33" borderId="90" xfId="0" applyNumberFormat="1" applyFont="1" applyFill="1" applyBorder="1" applyAlignment="1" applyProtection="1">
      <alignment horizontal="center" vertical="center"/>
      <protection/>
    </xf>
    <xf numFmtId="1" fontId="5" fillId="37" borderId="27" xfId="0" applyNumberFormat="1" applyFont="1" applyFill="1" applyBorder="1" applyAlignment="1" applyProtection="1">
      <alignment horizontal="center" vertical="center" wrapText="1"/>
      <protection/>
    </xf>
    <xf numFmtId="1" fontId="5" fillId="37" borderId="15" xfId="0" applyNumberFormat="1" applyFont="1" applyFill="1" applyBorder="1" applyAlignment="1" applyProtection="1">
      <alignment horizontal="center" vertical="center" wrapText="1"/>
      <protection/>
    </xf>
    <xf numFmtId="1" fontId="4" fillId="37" borderId="85" xfId="0" applyNumberFormat="1" applyFont="1" applyFill="1" applyBorder="1" applyAlignment="1" applyProtection="1">
      <alignment horizontal="center" vertical="center"/>
      <protection/>
    </xf>
    <xf numFmtId="1" fontId="4" fillId="37" borderId="86" xfId="0" applyNumberFormat="1" applyFont="1" applyFill="1" applyBorder="1" applyAlignment="1" applyProtection="1">
      <alignment horizontal="center" vertical="center"/>
      <protection/>
    </xf>
    <xf numFmtId="1" fontId="4" fillId="37" borderId="31" xfId="0" applyNumberFormat="1" applyFont="1" applyFill="1" applyBorder="1" applyAlignment="1" applyProtection="1">
      <alignment horizontal="center" vertical="center"/>
      <protection/>
    </xf>
    <xf numFmtId="1" fontId="4" fillId="37" borderId="87" xfId="0" applyNumberFormat="1" applyFont="1" applyFill="1" applyBorder="1" applyAlignment="1" applyProtection="1">
      <alignment horizontal="center" vertical="center"/>
      <protection/>
    </xf>
    <xf numFmtId="1" fontId="4" fillId="37" borderId="88" xfId="0" applyNumberFormat="1" applyFont="1" applyFill="1" applyBorder="1" applyAlignment="1" applyProtection="1">
      <alignment horizontal="center" vertical="center"/>
      <protection/>
    </xf>
    <xf numFmtId="1" fontId="4" fillId="37" borderId="89" xfId="0" applyNumberFormat="1" applyFont="1" applyFill="1" applyBorder="1" applyAlignment="1" applyProtection="1">
      <alignment horizontal="center" vertical="center"/>
      <protection/>
    </xf>
    <xf numFmtId="1" fontId="4" fillId="37" borderId="90" xfId="0" applyNumberFormat="1" applyFont="1" applyFill="1" applyBorder="1" applyAlignment="1" applyProtection="1">
      <alignment horizontal="center" vertical="center"/>
      <protection/>
    </xf>
    <xf numFmtId="1" fontId="5" fillId="37" borderId="21" xfId="0" applyNumberFormat="1" applyFont="1" applyFill="1" applyBorder="1" applyAlignment="1" applyProtection="1">
      <alignment horizontal="center" vertical="center" wrapText="1"/>
      <protection/>
    </xf>
    <xf numFmtId="1" fontId="5" fillId="37" borderId="22" xfId="0" applyNumberFormat="1" applyFont="1" applyFill="1" applyBorder="1" applyAlignment="1" applyProtection="1">
      <alignment horizontal="center" vertical="center" wrapText="1"/>
      <protection/>
    </xf>
    <xf numFmtId="1" fontId="4" fillId="37" borderId="91" xfId="0" applyNumberFormat="1" applyFont="1" applyFill="1" applyBorder="1" applyAlignment="1" applyProtection="1">
      <alignment horizontal="center" vertical="center"/>
      <protection/>
    </xf>
    <xf numFmtId="1" fontId="4" fillId="37" borderId="92" xfId="0" applyNumberFormat="1" applyFont="1" applyFill="1" applyBorder="1" applyAlignment="1" applyProtection="1">
      <alignment horizontal="center" vertical="center"/>
      <protection/>
    </xf>
    <xf numFmtId="1" fontId="4" fillId="37" borderId="93" xfId="0" applyNumberFormat="1" applyFont="1" applyFill="1" applyBorder="1" applyAlignment="1" applyProtection="1">
      <alignment horizontal="center" vertical="center"/>
      <protection/>
    </xf>
    <xf numFmtId="1" fontId="4" fillId="37" borderId="94" xfId="0" applyNumberFormat="1" applyFont="1" applyFill="1" applyBorder="1" applyAlignment="1" applyProtection="1">
      <alignment horizontal="center" vertical="center"/>
      <protection/>
    </xf>
    <xf numFmtId="1" fontId="4" fillId="37" borderId="95" xfId="0" applyNumberFormat="1" applyFont="1" applyFill="1" applyBorder="1" applyAlignment="1" applyProtection="1">
      <alignment horizontal="center" vertical="center"/>
      <protection/>
    </xf>
    <xf numFmtId="1" fontId="4" fillId="33" borderId="36" xfId="0" applyNumberFormat="1" applyFont="1" applyFill="1" applyBorder="1" applyAlignment="1" applyProtection="1">
      <alignment horizontal="left" vertical="top" wrapText="1"/>
      <protection/>
    </xf>
    <xf numFmtId="1" fontId="2" fillId="33" borderId="36" xfId="0" applyNumberFormat="1" applyFont="1" applyFill="1" applyBorder="1" applyAlignment="1" applyProtection="1">
      <alignment horizontal="left" vertical="top" wrapText="1"/>
      <protection/>
    </xf>
    <xf numFmtId="1" fontId="5" fillId="35" borderId="96" xfId="0" applyNumberFormat="1" applyFont="1" applyFill="1" applyBorder="1" applyAlignment="1">
      <alignment vertical="top" wrapText="1"/>
    </xf>
    <xf numFmtId="1" fontId="5" fillId="35" borderId="97" xfId="0" applyNumberFormat="1" applyFont="1" applyFill="1" applyBorder="1" applyAlignment="1">
      <alignment vertical="top" wrapText="1"/>
    </xf>
    <xf numFmtId="1" fontId="5" fillId="33" borderId="98" xfId="0" applyNumberFormat="1" applyFont="1" applyFill="1" applyBorder="1" applyAlignment="1" applyProtection="1">
      <alignment horizontal="center" vertical="center" wrapText="1"/>
      <protection/>
    </xf>
    <xf numFmtId="1" fontId="5" fillId="33" borderId="99" xfId="0" applyNumberFormat="1" applyFont="1" applyFill="1" applyBorder="1" applyAlignment="1" applyProtection="1">
      <alignment horizontal="center" vertical="center" wrapText="1"/>
      <protection/>
    </xf>
    <xf numFmtId="1" fontId="5" fillId="37" borderId="99" xfId="0" applyNumberFormat="1" applyFont="1" applyFill="1" applyBorder="1" applyAlignment="1" applyProtection="1">
      <alignment horizontal="center" vertical="center" wrapText="1"/>
      <protection/>
    </xf>
    <xf numFmtId="1" fontId="5" fillId="37" borderId="100" xfId="0" applyNumberFormat="1" applyFont="1" applyFill="1" applyBorder="1" applyAlignment="1" applyProtection="1">
      <alignment horizontal="center" vertical="center" wrapText="1"/>
      <protection/>
    </xf>
    <xf numFmtId="1" fontId="4" fillId="33" borderId="101" xfId="0" applyNumberFormat="1" applyFont="1" applyFill="1" applyBorder="1" applyAlignment="1" applyProtection="1">
      <alignment horizontal="center" vertical="center"/>
      <protection/>
    </xf>
    <xf numFmtId="1" fontId="4" fillId="33" borderId="102" xfId="0" applyNumberFormat="1" applyFont="1" applyFill="1" applyBorder="1" applyAlignment="1" applyProtection="1">
      <alignment horizontal="center" vertical="center"/>
      <protection/>
    </xf>
    <xf numFmtId="1" fontId="4" fillId="33" borderId="103" xfId="0" applyNumberFormat="1" applyFont="1" applyFill="1" applyBorder="1" applyAlignment="1" applyProtection="1">
      <alignment horizontal="center" vertical="center"/>
      <protection/>
    </xf>
    <xf numFmtId="1" fontId="4" fillId="33" borderId="104" xfId="0" applyNumberFormat="1" applyFont="1" applyFill="1" applyBorder="1" applyAlignment="1" applyProtection="1">
      <alignment horizontal="center" vertical="center"/>
      <protection/>
    </xf>
    <xf numFmtId="1" fontId="2" fillId="0" borderId="105" xfId="0" applyNumberFormat="1" applyFont="1" applyFill="1" applyBorder="1" applyAlignment="1" applyProtection="1">
      <alignment horizontal="center" vertical="center"/>
      <protection/>
    </xf>
    <xf numFmtId="1" fontId="2" fillId="0" borderId="106" xfId="0" applyNumberFormat="1" applyFont="1" applyFill="1" applyBorder="1" applyAlignment="1" applyProtection="1">
      <alignment horizontal="center" vertical="center"/>
      <protection/>
    </xf>
    <xf numFmtId="1" fontId="2" fillId="0" borderId="107" xfId="0" applyNumberFormat="1" applyFont="1" applyBorder="1" applyAlignment="1">
      <alignment horizontal="center" vertical="center"/>
    </xf>
    <xf numFmtId="1" fontId="2" fillId="0" borderId="108" xfId="0" applyNumberFormat="1" applyFont="1" applyBorder="1" applyAlignment="1">
      <alignment horizontal="center" vertical="center" wrapText="1"/>
    </xf>
    <xf numFmtId="1" fontId="2" fillId="0" borderId="109" xfId="0" applyNumberFormat="1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" fontId="6" fillId="0" borderId="110" xfId="0" applyNumberFormat="1" applyFont="1" applyFill="1" applyBorder="1" applyAlignment="1" applyProtection="1">
      <alignment horizontal="center" vertical="center"/>
      <protection/>
    </xf>
    <xf numFmtId="1" fontId="4" fillId="0" borderId="111" xfId="0" applyNumberFormat="1" applyFont="1" applyFill="1" applyBorder="1" applyAlignment="1" applyProtection="1">
      <alignment horizontal="center" vertical="center"/>
      <protection/>
    </xf>
    <xf numFmtId="1" fontId="4" fillId="0" borderId="112" xfId="0" applyNumberFormat="1" applyFont="1" applyFill="1" applyBorder="1" applyAlignment="1" applyProtection="1">
      <alignment horizontal="center" vertical="center"/>
      <protection/>
    </xf>
    <xf numFmtId="1" fontId="4" fillId="0" borderId="113" xfId="0" applyNumberFormat="1" applyFont="1" applyFill="1" applyBorder="1" applyAlignment="1" applyProtection="1">
      <alignment horizontal="center" vertical="center"/>
      <protection/>
    </xf>
    <xf numFmtId="1" fontId="4" fillId="0" borderId="114" xfId="0" applyNumberFormat="1" applyFont="1" applyFill="1" applyBorder="1" applyAlignment="1" applyProtection="1">
      <alignment horizontal="center" vertical="center"/>
      <protection/>
    </xf>
    <xf numFmtId="1" fontId="4" fillId="0" borderId="115" xfId="0" applyNumberFormat="1" applyFont="1" applyFill="1" applyBorder="1" applyAlignment="1" applyProtection="1">
      <alignment horizontal="center" vertical="center"/>
      <protection/>
    </xf>
    <xf numFmtId="1" fontId="4" fillId="0" borderId="116" xfId="0" applyNumberFormat="1" applyFont="1" applyFill="1" applyBorder="1" applyAlignment="1" applyProtection="1">
      <alignment horizontal="center" vertical="center"/>
      <protection/>
    </xf>
    <xf numFmtId="1" fontId="2" fillId="0" borderId="71" xfId="0" applyNumberFormat="1" applyFont="1" applyBorder="1" applyAlignment="1">
      <alignment horizontal="center" vertical="center" wrapText="1"/>
    </xf>
    <xf numFmtId="1" fontId="2" fillId="0" borderId="72" xfId="0" applyNumberFormat="1" applyFont="1" applyBorder="1" applyAlignment="1">
      <alignment horizontal="center" vertical="center" wrapText="1"/>
    </xf>
    <xf numFmtId="1" fontId="2" fillId="0" borderId="101" xfId="0" applyNumberFormat="1" applyFont="1" applyBorder="1" applyAlignment="1">
      <alignment wrapText="1"/>
    </xf>
    <xf numFmtId="1" fontId="2" fillId="0" borderId="117" xfId="0" applyNumberFormat="1" applyFont="1" applyBorder="1" applyAlignment="1">
      <alignment wrapText="1"/>
    </xf>
    <xf numFmtId="1" fontId="2" fillId="0" borderId="118" xfId="0" applyNumberFormat="1" applyFont="1" applyBorder="1" applyAlignment="1">
      <alignment wrapText="1"/>
    </xf>
    <xf numFmtId="0" fontId="7" fillId="33" borderId="42" xfId="0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119" xfId="0" applyFont="1" applyBorder="1" applyAlignment="1">
      <alignment vertical="top" wrapText="1"/>
    </xf>
    <xf numFmtId="0" fontId="11" fillId="0" borderId="61" xfId="0" applyFont="1" applyBorder="1" applyAlignment="1">
      <alignment vertical="top" wrapText="1"/>
    </xf>
    <xf numFmtId="0" fontId="11" fillId="0" borderId="120" xfId="0" applyFont="1" applyBorder="1" applyAlignment="1">
      <alignment vertical="top" wrapText="1"/>
    </xf>
    <xf numFmtId="1" fontId="2" fillId="0" borderId="121" xfId="0" applyNumberFormat="1" applyFont="1" applyFill="1" applyBorder="1" applyAlignment="1" applyProtection="1">
      <alignment horizontal="center" vertical="top"/>
      <protection/>
    </xf>
    <xf numFmtId="1" fontId="4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67" xfId="0" applyNumberFormat="1" applyFont="1" applyFill="1" applyBorder="1" applyAlignment="1" applyProtection="1">
      <alignment horizontal="center" vertical="center" wrapText="1"/>
      <protection/>
    </xf>
    <xf numFmtId="1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6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top" wrapText="1"/>
      <protection/>
    </xf>
    <xf numFmtId="1" fontId="2" fillId="0" borderId="122" xfId="0" applyNumberFormat="1" applyFont="1" applyFill="1" applyBorder="1" applyAlignment="1" applyProtection="1">
      <alignment horizontal="center" vertical="top" wrapText="1"/>
      <protection/>
    </xf>
    <xf numFmtId="1" fontId="9" fillId="0" borderId="40" xfId="0" applyNumberFormat="1" applyFont="1" applyBorder="1" applyAlignment="1">
      <alignment horizontal="center" vertical="center" wrapText="1"/>
    </xf>
    <xf numFmtId="1" fontId="9" fillId="0" borderId="66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4" fillId="0" borderId="123" xfId="53" applyNumberFormat="1" applyFont="1" applyBorder="1" applyAlignment="1">
      <alignment horizontal="center" vertical="center" textRotation="90" wrapText="1"/>
      <protection/>
    </xf>
    <xf numFmtId="1" fontId="4" fillId="0" borderId="124" xfId="53" applyNumberFormat="1" applyFont="1" applyBorder="1" applyAlignment="1">
      <alignment horizontal="center" vertical="center" textRotation="90" wrapText="1"/>
      <protection/>
    </xf>
    <xf numFmtId="1" fontId="4" fillId="0" borderId="125" xfId="53" applyNumberFormat="1" applyFont="1" applyBorder="1" applyAlignment="1">
      <alignment horizontal="center" vertical="center" textRotation="90" wrapText="1"/>
      <protection/>
    </xf>
    <xf numFmtId="1" fontId="4" fillId="0" borderId="126" xfId="53" applyNumberFormat="1" applyFont="1" applyBorder="1" applyAlignment="1">
      <alignment horizontal="center" vertical="center" textRotation="90" wrapText="1"/>
      <protection/>
    </xf>
    <xf numFmtId="1" fontId="4" fillId="0" borderId="127" xfId="53" applyNumberFormat="1" applyFont="1" applyBorder="1" applyAlignment="1">
      <alignment horizontal="center" vertical="center" textRotation="90" wrapText="1"/>
      <protection/>
    </xf>
    <xf numFmtId="1" fontId="4" fillId="0" borderId="128" xfId="53" applyNumberFormat="1" applyFont="1" applyBorder="1" applyAlignment="1">
      <alignment horizontal="center" vertical="center" textRotation="90" wrapText="1"/>
      <protection/>
    </xf>
    <xf numFmtId="1" fontId="2" fillId="0" borderId="20" xfId="0" applyNumberFormat="1" applyFont="1" applyFill="1" applyBorder="1" applyAlignment="1" applyProtection="1">
      <alignment horizontal="center" vertical="top" wrapText="1"/>
      <protection/>
    </xf>
    <xf numFmtId="1" fontId="2" fillId="0" borderId="129" xfId="0" applyNumberFormat="1" applyFont="1" applyFill="1" applyBorder="1" applyAlignment="1" applyProtection="1">
      <alignment horizontal="center" vertical="top" wrapText="1"/>
      <protection/>
    </xf>
    <xf numFmtId="1" fontId="4" fillId="0" borderId="106" xfId="0" applyNumberFormat="1" applyFont="1" applyBorder="1" applyAlignment="1">
      <alignment horizontal="center" vertical="center" textRotation="90" wrapText="1"/>
    </xf>
    <xf numFmtId="1" fontId="4" fillId="0" borderId="127" xfId="0" applyNumberFormat="1" applyFont="1" applyBorder="1" applyAlignment="1">
      <alignment horizontal="center" vertical="center" textRotation="90" wrapText="1"/>
    </xf>
    <xf numFmtId="1" fontId="4" fillId="0" borderId="128" xfId="0" applyNumberFormat="1" applyFont="1" applyBorder="1" applyAlignment="1">
      <alignment horizontal="center" vertical="center" textRotation="90" wrapText="1"/>
    </xf>
    <xf numFmtId="1" fontId="4" fillId="0" borderId="42" xfId="0" applyNumberFormat="1" applyFont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top" wrapText="1"/>
      <protection/>
    </xf>
    <xf numFmtId="1" fontId="2" fillId="0" borderId="130" xfId="0" applyNumberFormat="1" applyFont="1" applyFill="1" applyBorder="1" applyAlignment="1" applyProtection="1">
      <alignment horizontal="center" vertical="top" wrapText="1"/>
      <protection/>
    </xf>
    <xf numFmtId="0" fontId="11" fillId="0" borderId="1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9" xfId="0" applyFont="1" applyBorder="1" applyAlignment="1">
      <alignment horizontal="left" vertical="center" wrapText="1"/>
    </xf>
    <xf numFmtId="1" fontId="4" fillId="0" borderId="35" xfId="53" applyNumberFormat="1" applyFont="1" applyBorder="1" applyAlignment="1">
      <alignment horizontal="center" vertical="center" wrapText="1"/>
      <protection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106" xfId="0" applyNumberFormat="1" applyFont="1" applyBorder="1" applyAlignment="1">
      <alignment horizontal="center" vertical="center" wrapText="1"/>
    </xf>
    <xf numFmtId="1" fontId="4" fillId="0" borderId="127" xfId="0" applyNumberFormat="1" applyFont="1" applyBorder="1" applyAlignment="1">
      <alignment horizontal="center" vertical="center" wrapText="1"/>
    </xf>
    <xf numFmtId="1" fontId="4" fillId="0" borderId="128" xfId="0" applyNumberFormat="1" applyFont="1" applyBorder="1" applyAlignment="1">
      <alignment horizontal="center" vertical="center" wrapText="1"/>
    </xf>
    <xf numFmtId="1" fontId="4" fillId="0" borderId="132" xfId="0" applyNumberFormat="1" applyFont="1" applyBorder="1" applyAlignment="1">
      <alignment horizontal="center" vertical="center" textRotation="90" wrapText="1"/>
    </xf>
    <xf numFmtId="1" fontId="4" fillId="0" borderId="133" xfId="0" applyNumberFormat="1" applyFont="1" applyBorder="1" applyAlignment="1">
      <alignment horizontal="center" vertical="center" textRotation="90" wrapText="1"/>
    </xf>
    <xf numFmtId="1" fontId="4" fillId="0" borderId="134" xfId="0" applyNumberFormat="1" applyFont="1" applyBorder="1" applyAlignment="1">
      <alignment horizontal="center" vertical="center" textRotation="90" wrapText="1"/>
    </xf>
    <xf numFmtId="1" fontId="9" fillId="0" borderId="66" xfId="0" applyNumberFormat="1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2" zoomScaleNormal="82" zoomScalePageLayoutView="0" workbookViewId="0" topLeftCell="A7">
      <selection activeCell="E36" sqref="E36"/>
    </sheetView>
  </sheetViews>
  <sheetFormatPr defaultColWidth="9.00390625" defaultRowHeight="12.75"/>
  <cols>
    <col min="1" max="1" width="9.25390625" style="1" customWidth="1"/>
    <col min="2" max="2" width="27.125" style="1" customWidth="1"/>
    <col min="3" max="3" width="2.875" style="1" customWidth="1"/>
    <col min="4" max="4" width="4.125" style="1" customWidth="1"/>
    <col min="5" max="5" width="4.875" style="1" customWidth="1"/>
    <col min="6" max="6" width="4.625" style="1" customWidth="1"/>
    <col min="7" max="7" width="4.375" style="1" customWidth="1"/>
    <col min="8" max="8" width="4.625" style="1" customWidth="1"/>
    <col min="9" max="9" width="3.625" style="1" customWidth="1"/>
    <col min="10" max="10" width="5.00390625" style="1" customWidth="1"/>
    <col min="11" max="11" width="4.25390625" style="1" customWidth="1"/>
    <col min="12" max="12" width="4.00390625" style="1" customWidth="1"/>
    <col min="13" max="13" width="5.00390625" style="1" customWidth="1"/>
    <col min="14" max="14" width="5.25390625" style="1" customWidth="1"/>
    <col min="15" max="15" width="4.125" style="1" customWidth="1"/>
    <col min="16" max="16" width="4.25390625" style="1" customWidth="1"/>
    <col min="17" max="17" width="4.375" style="1" customWidth="1"/>
    <col min="18" max="16384" width="9.125" style="1" customWidth="1"/>
  </cols>
  <sheetData>
    <row r="1" spans="1:17" ht="16.5" thickBot="1">
      <c r="A1" s="78" t="s">
        <v>68</v>
      </c>
      <c r="B1" s="75"/>
      <c r="C1" s="76"/>
      <c r="D1" s="75"/>
      <c r="E1" s="75"/>
      <c r="F1" s="75"/>
      <c r="G1" s="75"/>
      <c r="H1" s="75"/>
      <c r="I1" s="75"/>
      <c r="J1" s="75"/>
      <c r="K1" s="77"/>
      <c r="L1" s="77"/>
      <c r="M1" s="77"/>
      <c r="N1" s="77"/>
      <c r="O1" s="77"/>
      <c r="P1" s="77"/>
      <c r="Q1" s="77"/>
    </row>
    <row r="2" spans="1:18" ht="23.25" customHeight="1" thickBot="1">
      <c r="A2" s="212" t="s">
        <v>0</v>
      </c>
      <c r="B2" s="185" t="s">
        <v>1</v>
      </c>
      <c r="C2" s="204" t="s">
        <v>78</v>
      </c>
      <c r="D2" s="204"/>
      <c r="E2" s="204"/>
      <c r="F2" s="205" t="s">
        <v>79</v>
      </c>
      <c r="G2" s="205"/>
      <c r="H2" s="205"/>
      <c r="I2" s="205"/>
      <c r="J2" s="183" t="s">
        <v>2</v>
      </c>
      <c r="K2" s="183"/>
      <c r="L2" s="183"/>
      <c r="M2" s="183"/>
      <c r="N2" s="183"/>
      <c r="O2" s="183"/>
      <c r="P2" s="183"/>
      <c r="Q2" s="183"/>
      <c r="R2" s="3"/>
    </row>
    <row r="3" spans="1:18" ht="29.25" customHeight="1" thickBot="1">
      <c r="A3" s="212"/>
      <c r="B3" s="185"/>
      <c r="C3" s="187" t="s">
        <v>7</v>
      </c>
      <c r="D3" s="190" t="s">
        <v>8</v>
      </c>
      <c r="E3" s="190" t="s">
        <v>9</v>
      </c>
      <c r="F3" s="195" t="s">
        <v>80</v>
      </c>
      <c r="G3" s="195" t="s">
        <v>81</v>
      </c>
      <c r="H3" s="198" t="s">
        <v>82</v>
      </c>
      <c r="I3" s="198"/>
      <c r="J3" s="186" t="s">
        <v>3</v>
      </c>
      <c r="K3" s="186"/>
      <c r="L3" s="186"/>
      <c r="M3" s="184" t="s">
        <v>4</v>
      </c>
      <c r="N3" s="185" t="s">
        <v>5</v>
      </c>
      <c r="O3" s="185"/>
      <c r="P3" s="185"/>
      <c r="Q3" s="185" t="s">
        <v>6</v>
      </c>
      <c r="R3" s="3"/>
    </row>
    <row r="4" spans="1:18" ht="36.75" customHeight="1" thickBot="1">
      <c r="A4" s="212"/>
      <c r="B4" s="185"/>
      <c r="C4" s="188"/>
      <c r="D4" s="191"/>
      <c r="E4" s="191"/>
      <c r="F4" s="196"/>
      <c r="G4" s="196"/>
      <c r="H4" s="206" t="s">
        <v>10</v>
      </c>
      <c r="I4" s="209" t="s">
        <v>11</v>
      </c>
      <c r="J4" s="79" t="s">
        <v>12</v>
      </c>
      <c r="K4" s="186" t="s">
        <v>13</v>
      </c>
      <c r="L4" s="186"/>
      <c r="M4" s="184"/>
      <c r="N4" s="79" t="s">
        <v>14</v>
      </c>
      <c r="O4" s="185" t="s">
        <v>15</v>
      </c>
      <c r="P4" s="185"/>
      <c r="Q4" s="185"/>
      <c r="R4" s="3"/>
    </row>
    <row r="5" spans="1:18" ht="16.5" customHeight="1" thickBot="1">
      <c r="A5" s="212"/>
      <c r="B5" s="185"/>
      <c r="C5" s="188"/>
      <c r="D5" s="191"/>
      <c r="E5" s="191"/>
      <c r="F5" s="196"/>
      <c r="G5" s="196"/>
      <c r="H5" s="207"/>
      <c r="I5" s="210"/>
      <c r="J5" s="184">
        <v>17</v>
      </c>
      <c r="K5" s="184">
        <v>17</v>
      </c>
      <c r="L5" s="184">
        <v>7</v>
      </c>
      <c r="M5" s="184"/>
      <c r="N5" s="185">
        <v>17</v>
      </c>
      <c r="O5" s="185">
        <v>22</v>
      </c>
      <c r="P5" s="185"/>
      <c r="Q5" s="185"/>
      <c r="R5" s="3"/>
    </row>
    <row r="6" spans="1:18" ht="21" customHeight="1" thickBot="1">
      <c r="A6" s="212"/>
      <c r="B6" s="185"/>
      <c r="C6" s="189"/>
      <c r="D6" s="192"/>
      <c r="E6" s="192"/>
      <c r="F6" s="197"/>
      <c r="G6" s="197"/>
      <c r="H6" s="208"/>
      <c r="I6" s="211"/>
      <c r="J6" s="184"/>
      <c r="K6" s="184"/>
      <c r="L6" s="184"/>
      <c r="M6" s="184"/>
      <c r="N6" s="185"/>
      <c r="O6" s="79">
        <v>6</v>
      </c>
      <c r="P6" s="80">
        <v>16</v>
      </c>
      <c r="Q6" s="185"/>
      <c r="R6" s="3"/>
    </row>
    <row r="7" spans="1:18" ht="13.5" thickBot="1">
      <c r="A7" s="4">
        <v>1</v>
      </c>
      <c r="B7" s="5">
        <v>2</v>
      </c>
      <c r="C7" s="81">
        <v>3</v>
      </c>
      <c r="D7" s="82">
        <v>4</v>
      </c>
      <c r="E7" s="83">
        <v>5</v>
      </c>
      <c r="F7" s="81">
        <v>6</v>
      </c>
      <c r="G7" s="83">
        <v>7</v>
      </c>
      <c r="H7" s="84">
        <v>8</v>
      </c>
      <c r="I7" s="85">
        <v>9</v>
      </c>
      <c r="J7" s="70">
        <v>10</v>
      </c>
      <c r="K7" s="69">
        <v>11</v>
      </c>
      <c r="L7" s="69">
        <v>12</v>
      </c>
      <c r="M7" s="86">
        <v>13</v>
      </c>
      <c r="N7" s="70">
        <v>14</v>
      </c>
      <c r="O7" s="69">
        <v>15</v>
      </c>
      <c r="P7" s="69">
        <v>16</v>
      </c>
      <c r="Q7" s="86">
        <v>17</v>
      </c>
      <c r="R7" s="3"/>
    </row>
    <row r="8" spans="1:17" ht="24.75" customHeight="1" thickBot="1">
      <c r="A8" s="46" t="s">
        <v>16</v>
      </c>
      <c r="B8" s="6" t="s">
        <v>17</v>
      </c>
      <c r="C8" s="87"/>
      <c r="D8" s="88"/>
      <c r="E8" s="89"/>
      <c r="F8" s="71">
        <f>SUM(F9:F12)</f>
        <v>382.5</v>
      </c>
      <c r="G8" s="71">
        <f aca="true" t="shared" si="0" ref="G8:Q8">SUM(G9:G12)</f>
        <v>127.5</v>
      </c>
      <c r="H8" s="71">
        <f t="shared" si="0"/>
        <v>255</v>
      </c>
      <c r="I8" s="71">
        <f t="shared" si="0"/>
        <v>76.5</v>
      </c>
      <c r="J8" s="71">
        <f t="shared" si="0"/>
        <v>136</v>
      </c>
      <c r="K8" s="71">
        <f t="shared" si="0"/>
        <v>68</v>
      </c>
      <c r="L8" s="71">
        <f t="shared" si="0"/>
        <v>0</v>
      </c>
      <c r="M8" s="71">
        <f t="shared" si="0"/>
        <v>204</v>
      </c>
      <c r="N8" s="71">
        <f t="shared" si="0"/>
        <v>51</v>
      </c>
      <c r="O8" s="71">
        <f t="shared" si="0"/>
        <v>0</v>
      </c>
      <c r="P8" s="71">
        <f t="shared" si="0"/>
        <v>0</v>
      </c>
      <c r="Q8" s="71">
        <f t="shared" si="0"/>
        <v>51</v>
      </c>
    </row>
    <row r="9" spans="1:17" ht="16.5" customHeight="1">
      <c r="A9" s="165" t="s">
        <v>69</v>
      </c>
      <c r="B9" s="167" t="s">
        <v>70</v>
      </c>
      <c r="C9" s="60"/>
      <c r="D9" s="61"/>
      <c r="E9" s="62">
        <v>1</v>
      </c>
      <c r="F9" s="68">
        <f>G9+H9</f>
        <v>51</v>
      </c>
      <c r="G9" s="90">
        <f>H9/2</f>
        <v>17</v>
      </c>
      <c r="H9" s="91">
        <f>M9+Q9</f>
        <v>34</v>
      </c>
      <c r="I9" s="92">
        <f>H9/100*30</f>
        <v>10.200000000000001</v>
      </c>
      <c r="J9" s="65">
        <v>34</v>
      </c>
      <c r="K9" s="66"/>
      <c r="L9" s="66"/>
      <c r="M9" s="67">
        <f>J9+K9+L9</f>
        <v>34</v>
      </c>
      <c r="N9" s="65"/>
      <c r="O9" s="66"/>
      <c r="P9" s="66"/>
      <c r="Q9" s="72">
        <f>N9+O9+P9</f>
        <v>0</v>
      </c>
    </row>
    <row r="10" spans="1:17" ht="18" customHeight="1">
      <c r="A10" s="166" t="s">
        <v>71</v>
      </c>
      <c r="B10" s="168" t="s">
        <v>72</v>
      </c>
      <c r="C10" s="41"/>
      <c r="D10" s="11"/>
      <c r="E10" s="12">
        <v>2</v>
      </c>
      <c r="F10" s="68">
        <f>G10+H10</f>
        <v>51</v>
      </c>
      <c r="G10" s="90">
        <f>H10/2</f>
        <v>17</v>
      </c>
      <c r="H10" s="91">
        <f>M10+Q10</f>
        <v>34</v>
      </c>
      <c r="I10" s="92">
        <f>H10/100*30</f>
        <v>10.200000000000001</v>
      </c>
      <c r="J10" s="54">
        <v>17</v>
      </c>
      <c r="K10" s="52">
        <v>17</v>
      </c>
      <c r="L10" s="52"/>
      <c r="M10" s="58">
        <f>J10+K10+L10</f>
        <v>34</v>
      </c>
      <c r="N10" s="54"/>
      <c r="O10" s="52"/>
      <c r="P10" s="52"/>
      <c r="Q10" s="53">
        <f>N10+O10+P10</f>
        <v>0</v>
      </c>
    </row>
    <row r="11" spans="1:17" ht="13.5" customHeight="1">
      <c r="A11" s="166" t="s">
        <v>73</v>
      </c>
      <c r="B11" s="168" t="s">
        <v>18</v>
      </c>
      <c r="C11" s="41"/>
      <c r="D11" s="11" t="s">
        <v>85</v>
      </c>
      <c r="E11" s="12">
        <v>2</v>
      </c>
      <c r="F11" s="68">
        <f>G11+H11</f>
        <v>229.5</v>
      </c>
      <c r="G11" s="90">
        <f>H11/2</f>
        <v>76.5</v>
      </c>
      <c r="H11" s="91">
        <f>M11+Q11</f>
        <v>153</v>
      </c>
      <c r="I11" s="92">
        <f>H11/100*30</f>
        <v>45.9</v>
      </c>
      <c r="J11" s="54">
        <v>51</v>
      </c>
      <c r="K11" s="52">
        <v>51</v>
      </c>
      <c r="L11" s="52"/>
      <c r="M11" s="58">
        <f>J11+K11+L11</f>
        <v>102</v>
      </c>
      <c r="N11" s="54">
        <v>51</v>
      </c>
      <c r="O11" s="52"/>
      <c r="P11" s="52"/>
      <c r="Q11" s="53">
        <f>N11+O11+P11</f>
        <v>51</v>
      </c>
    </row>
    <row r="12" spans="1:17" ht="16.5" customHeight="1" thickBot="1">
      <c r="A12" s="166" t="s">
        <v>75</v>
      </c>
      <c r="B12" s="169" t="s">
        <v>74</v>
      </c>
      <c r="C12" s="41"/>
      <c r="D12" s="11"/>
      <c r="E12" s="12">
        <v>1</v>
      </c>
      <c r="F12" s="68">
        <f>G12+H12</f>
        <v>51</v>
      </c>
      <c r="G12" s="90">
        <f>H12/2</f>
        <v>17</v>
      </c>
      <c r="H12" s="91">
        <f>M12+Q12</f>
        <v>34</v>
      </c>
      <c r="I12" s="92">
        <f>H12/100*30</f>
        <v>10.200000000000001</v>
      </c>
      <c r="J12" s="54">
        <v>34</v>
      </c>
      <c r="K12" s="52"/>
      <c r="L12" s="52"/>
      <c r="M12" s="58">
        <f>J12+K12+L12</f>
        <v>34</v>
      </c>
      <c r="N12" s="54"/>
      <c r="O12" s="52"/>
      <c r="P12" s="52"/>
      <c r="Q12" s="53">
        <f>N12+O12+P12</f>
        <v>0</v>
      </c>
    </row>
    <row r="13" spans="1:17" ht="23.25" customHeight="1" thickBot="1">
      <c r="A13" s="44" t="s">
        <v>19</v>
      </c>
      <c r="B13" s="49" t="s">
        <v>20</v>
      </c>
      <c r="C13" s="63"/>
      <c r="D13" s="64"/>
      <c r="E13" s="73"/>
      <c r="F13" s="47">
        <f aca="true" t="shared" si="1" ref="F13:Q13">SUM(F14:F21)</f>
        <v>510</v>
      </c>
      <c r="G13" s="47">
        <f t="shared" si="1"/>
        <v>170</v>
      </c>
      <c r="H13" s="47">
        <f t="shared" si="1"/>
        <v>340</v>
      </c>
      <c r="I13" s="47">
        <f t="shared" si="1"/>
        <v>102.00000000000001</v>
      </c>
      <c r="J13" s="47">
        <f t="shared" si="1"/>
        <v>238</v>
      </c>
      <c r="K13" s="163">
        <f t="shared" si="1"/>
        <v>102</v>
      </c>
      <c r="L13" s="163">
        <f t="shared" si="1"/>
        <v>0</v>
      </c>
      <c r="M13" s="164">
        <f t="shared" si="1"/>
        <v>340</v>
      </c>
      <c r="N13" s="47">
        <f t="shared" si="1"/>
        <v>0</v>
      </c>
      <c r="O13" s="163">
        <f t="shared" si="1"/>
        <v>0</v>
      </c>
      <c r="P13" s="163">
        <f t="shared" si="1"/>
        <v>0</v>
      </c>
      <c r="Q13" s="164">
        <f t="shared" si="1"/>
        <v>0</v>
      </c>
    </row>
    <row r="14" spans="1:17" ht="20.25" customHeight="1">
      <c r="A14" s="45" t="s">
        <v>21</v>
      </c>
      <c r="B14" s="93" t="s">
        <v>76</v>
      </c>
      <c r="C14" s="60"/>
      <c r="D14" s="61"/>
      <c r="E14" s="62">
        <v>1</v>
      </c>
      <c r="F14" s="68">
        <f aca="true" t="shared" si="2" ref="F14:F20">G14+H14</f>
        <v>51</v>
      </c>
      <c r="G14" s="90">
        <f aca="true" t="shared" si="3" ref="G14:G20">H14/2</f>
        <v>17</v>
      </c>
      <c r="H14" s="91">
        <f aca="true" t="shared" si="4" ref="H14:H20">M14+Q14</f>
        <v>34</v>
      </c>
      <c r="I14" s="92">
        <f aca="true" t="shared" si="5" ref="I14:I20">H14/100*30</f>
        <v>10.200000000000001</v>
      </c>
      <c r="J14" s="65">
        <v>34</v>
      </c>
      <c r="K14" s="66"/>
      <c r="L14" s="66"/>
      <c r="M14" s="67">
        <f aca="true" t="shared" si="6" ref="M14:M20">J14+K14+L14</f>
        <v>34</v>
      </c>
      <c r="N14" s="65"/>
      <c r="O14" s="66"/>
      <c r="P14" s="66"/>
      <c r="Q14" s="72">
        <f>N14+O14+P14</f>
        <v>0</v>
      </c>
    </row>
    <row r="15" spans="1:17" ht="17.25" customHeight="1">
      <c r="A15" s="45" t="s">
        <v>22</v>
      </c>
      <c r="B15" s="94" t="s">
        <v>77</v>
      </c>
      <c r="C15" s="41"/>
      <c r="D15" s="11"/>
      <c r="E15" s="12">
        <v>1</v>
      </c>
      <c r="F15" s="68">
        <f t="shared" si="2"/>
        <v>51</v>
      </c>
      <c r="G15" s="90">
        <f t="shared" si="3"/>
        <v>17</v>
      </c>
      <c r="H15" s="91">
        <f t="shared" si="4"/>
        <v>34</v>
      </c>
      <c r="I15" s="92">
        <f t="shared" si="5"/>
        <v>10.200000000000001</v>
      </c>
      <c r="J15" s="54">
        <v>34</v>
      </c>
      <c r="K15" s="52"/>
      <c r="L15" s="52"/>
      <c r="M15" s="58">
        <f t="shared" si="6"/>
        <v>34</v>
      </c>
      <c r="N15" s="54"/>
      <c r="O15" s="52"/>
      <c r="P15" s="52"/>
      <c r="Q15" s="53">
        <f>N15+O15+P15</f>
        <v>0</v>
      </c>
    </row>
    <row r="16" spans="1:17" ht="25.5" customHeight="1">
      <c r="A16" s="45" t="s">
        <v>45</v>
      </c>
      <c r="B16" s="94" t="s">
        <v>51</v>
      </c>
      <c r="C16" s="41"/>
      <c r="D16" s="11"/>
      <c r="E16" s="12">
        <v>1</v>
      </c>
      <c r="F16" s="68">
        <f t="shared" si="2"/>
        <v>51</v>
      </c>
      <c r="G16" s="90">
        <f t="shared" si="3"/>
        <v>17</v>
      </c>
      <c r="H16" s="91">
        <f t="shared" si="4"/>
        <v>34</v>
      </c>
      <c r="I16" s="92">
        <f t="shared" si="5"/>
        <v>10.200000000000001</v>
      </c>
      <c r="J16" s="54">
        <v>34</v>
      </c>
      <c r="K16" s="52"/>
      <c r="L16" s="52"/>
      <c r="M16" s="58">
        <f t="shared" si="6"/>
        <v>34</v>
      </c>
      <c r="N16" s="54"/>
      <c r="O16" s="52"/>
      <c r="P16" s="52"/>
      <c r="Q16" s="53">
        <f>N16+O16+P16</f>
        <v>0</v>
      </c>
    </row>
    <row r="17" spans="1:17" ht="28.5" customHeight="1">
      <c r="A17" s="45" t="s">
        <v>46</v>
      </c>
      <c r="B17" s="170" t="s">
        <v>88</v>
      </c>
      <c r="C17" s="41"/>
      <c r="D17" s="11"/>
      <c r="E17" s="12">
        <v>2</v>
      </c>
      <c r="F17" s="68">
        <f t="shared" si="2"/>
        <v>102</v>
      </c>
      <c r="G17" s="90">
        <f t="shared" si="3"/>
        <v>34</v>
      </c>
      <c r="H17" s="91">
        <f t="shared" si="4"/>
        <v>68</v>
      </c>
      <c r="I17" s="92">
        <f t="shared" si="5"/>
        <v>20.400000000000002</v>
      </c>
      <c r="J17" s="54">
        <v>34</v>
      </c>
      <c r="K17" s="52">
        <v>34</v>
      </c>
      <c r="L17" s="52"/>
      <c r="M17" s="58">
        <f t="shared" si="6"/>
        <v>68</v>
      </c>
      <c r="N17" s="54"/>
      <c r="O17" s="52"/>
      <c r="P17" s="52"/>
      <c r="Q17" s="53">
        <f>N17+O17+P17</f>
        <v>0</v>
      </c>
    </row>
    <row r="18" spans="1:17" ht="27.75" customHeight="1">
      <c r="A18" s="45" t="s">
        <v>23</v>
      </c>
      <c r="B18" s="107" t="s">
        <v>52</v>
      </c>
      <c r="C18" s="41"/>
      <c r="D18" s="11"/>
      <c r="E18" s="12">
        <v>2</v>
      </c>
      <c r="F18" s="68">
        <f t="shared" si="2"/>
        <v>51</v>
      </c>
      <c r="G18" s="90">
        <f t="shared" si="3"/>
        <v>17</v>
      </c>
      <c r="H18" s="91">
        <f t="shared" si="4"/>
        <v>34</v>
      </c>
      <c r="I18" s="92">
        <f t="shared" si="5"/>
        <v>10.200000000000001</v>
      </c>
      <c r="J18" s="54">
        <v>17</v>
      </c>
      <c r="K18" s="52">
        <v>17</v>
      </c>
      <c r="L18" s="52"/>
      <c r="M18" s="58">
        <f t="shared" si="6"/>
        <v>34</v>
      </c>
      <c r="N18" s="54"/>
      <c r="O18" s="52"/>
      <c r="P18" s="52"/>
      <c r="Q18" s="53">
        <f>N18+O18+P18</f>
        <v>0</v>
      </c>
    </row>
    <row r="19" spans="1:17" ht="16.5" customHeight="1">
      <c r="A19" s="45" t="s">
        <v>24</v>
      </c>
      <c r="B19" s="107" t="s">
        <v>89</v>
      </c>
      <c r="C19" s="104"/>
      <c r="D19" s="105"/>
      <c r="E19" s="106">
        <v>2</v>
      </c>
      <c r="F19" s="68">
        <f>G19+H19</f>
        <v>51</v>
      </c>
      <c r="G19" s="90">
        <f>H19/2</f>
        <v>17</v>
      </c>
      <c r="H19" s="91">
        <f>M19+Q19</f>
        <v>34</v>
      </c>
      <c r="I19" s="92">
        <f>H19/100*30</f>
        <v>10.200000000000001</v>
      </c>
      <c r="J19" s="54">
        <v>17</v>
      </c>
      <c r="K19" s="52">
        <v>17</v>
      </c>
      <c r="L19" s="52"/>
      <c r="M19" s="58">
        <f t="shared" si="6"/>
        <v>34</v>
      </c>
      <c r="N19" s="54"/>
      <c r="O19" s="52"/>
      <c r="P19" s="52"/>
      <c r="Q19" s="53"/>
    </row>
    <row r="20" spans="1:17" ht="13.5" customHeight="1">
      <c r="A20" s="45" t="s">
        <v>25</v>
      </c>
      <c r="B20" s="94" t="s">
        <v>90</v>
      </c>
      <c r="C20" s="42"/>
      <c r="D20" s="13"/>
      <c r="E20" s="14">
        <v>1</v>
      </c>
      <c r="F20" s="68">
        <f t="shared" si="2"/>
        <v>51</v>
      </c>
      <c r="G20" s="90">
        <f t="shared" si="3"/>
        <v>17</v>
      </c>
      <c r="H20" s="91">
        <f t="shared" si="4"/>
        <v>34</v>
      </c>
      <c r="I20" s="92">
        <f t="shared" si="5"/>
        <v>10.200000000000001</v>
      </c>
      <c r="J20" s="54">
        <v>34</v>
      </c>
      <c r="K20" s="52"/>
      <c r="L20" s="52"/>
      <c r="M20" s="58">
        <f t="shared" si="6"/>
        <v>34</v>
      </c>
      <c r="N20" s="54"/>
      <c r="O20" s="52"/>
      <c r="P20" s="52"/>
      <c r="Q20" s="53">
        <f>N20+O20+P20</f>
        <v>0</v>
      </c>
    </row>
    <row r="21" spans="1:17" ht="13.5" customHeight="1" thickBot="1">
      <c r="A21" s="45" t="s">
        <v>49</v>
      </c>
      <c r="B21" s="95" t="s">
        <v>83</v>
      </c>
      <c r="C21" s="42"/>
      <c r="D21" s="13"/>
      <c r="E21" s="14">
        <v>2</v>
      </c>
      <c r="F21" s="154">
        <f>G21+H21</f>
        <v>102</v>
      </c>
      <c r="G21" s="155">
        <f>H21/2</f>
        <v>34</v>
      </c>
      <c r="H21" s="91">
        <f>M21+Q21</f>
        <v>68</v>
      </c>
      <c r="I21" s="92">
        <f>H21/100*30</f>
        <v>20.400000000000002</v>
      </c>
      <c r="J21" s="54">
        <v>34</v>
      </c>
      <c r="K21" s="52">
        <v>34</v>
      </c>
      <c r="L21" s="52"/>
      <c r="M21" s="58">
        <f>J21+K21+L21</f>
        <v>68</v>
      </c>
      <c r="N21" s="151"/>
      <c r="O21" s="152"/>
      <c r="P21" s="152"/>
      <c r="Q21" s="153">
        <f>N21+O21+P21</f>
        <v>0</v>
      </c>
    </row>
    <row r="22" spans="1:17" ht="13.5" thickBot="1">
      <c r="A22" s="15" t="s">
        <v>26</v>
      </c>
      <c r="B22" s="48" t="s">
        <v>27</v>
      </c>
      <c r="C22" s="156"/>
      <c r="D22" s="157"/>
      <c r="E22" s="158"/>
      <c r="F22" s="159">
        <f>F23</f>
        <v>2017</v>
      </c>
      <c r="G22" s="159">
        <f aca="true" t="shared" si="7" ref="G22:Q22">G23</f>
        <v>212</v>
      </c>
      <c r="H22" s="159">
        <f t="shared" si="7"/>
        <v>1805</v>
      </c>
      <c r="I22" s="159">
        <f t="shared" si="7"/>
        <v>115</v>
      </c>
      <c r="J22" s="159">
        <f t="shared" si="7"/>
        <v>136</v>
      </c>
      <c r="K22" s="159">
        <f t="shared" si="7"/>
        <v>340</v>
      </c>
      <c r="L22" s="159">
        <f t="shared" si="7"/>
        <v>210</v>
      </c>
      <c r="M22" s="159">
        <f t="shared" si="7"/>
        <v>686</v>
      </c>
      <c r="N22" s="159">
        <f t="shared" si="7"/>
        <v>459</v>
      </c>
      <c r="O22" s="159">
        <f t="shared" si="7"/>
        <v>180</v>
      </c>
      <c r="P22" s="159">
        <f t="shared" si="7"/>
        <v>480</v>
      </c>
      <c r="Q22" s="159">
        <f t="shared" si="7"/>
        <v>1119</v>
      </c>
    </row>
    <row r="23" spans="1:17" ht="13.5" thickBot="1">
      <c r="A23" s="15" t="s">
        <v>28</v>
      </c>
      <c r="B23" s="16" t="s">
        <v>29</v>
      </c>
      <c r="C23" s="17"/>
      <c r="D23" s="18"/>
      <c r="E23" s="19"/>
      <c r="F23" s="160">
        <f>F24+F30+F34</f>
        <v>2017</v>
      </c>
      <c r="G23" s="161">
        <f aca="true" t="shared" si="8" ref="G23:Q23">G24+G30+G34</f>
        <v>212</v>
      </c>
      <c r="H23" s="160">
        <f t="shared" si="8"/>
        <v>1805</v>
      </c>
      <c r="I23" s="160">
        <f t="shared" si="8"/>
        <v>115</v>
      </c>
      <c r="J23" s="160">
        <f t="shared" si="8"/>
        <v>136</v>
      </c>
      <c r="K23" s="162">
        <f t="shared" si="8"/>
        <v>340</v>
      </c>
      <c r="L23" s="162">
        <f t="shared" si="8"/>
        <v>210</v>
      </c>
      <c r="M23" s="161">
        <f t="shared" si="8"/>
        <v>686</v>
      </c>
      <c r="N23" s="160">
        <f t="shared" si="8"/>
        <v>459</v>
      </c>
      <c r="O23" s="162">
        <f t="shared" si="8"/>
        <v>180</v>
      </c>
      <c r="P23" s="162">
        <f t="shared" si="8"/>
        <v>480</v>
      </c>
      <c r="Q23" s="161">
        <f t="shared" si="8"/>
        <v>1119</v>
      </c>
    </row>
    <row r="24" spans="1:17" ht="23.25" customHeight="1">
      <c r="A24" s="33" t="s">
        <v>30</v>
      </c>
      <c r="B24" s="34" t="s">
        <v>84</v>
      </c>
      <c r="C24" s="35">
        <v>4</v>
      </c>
      <c r="D24" s="36"/>
      <c r="E24" s="143"/>
      <c r="F24" s="148">
        <f>SUM(F25:F29)</f>
        <v>1011</v>
      </c>
      <c r="G24" s="149">
        <f aca="true" t="shared" si="9" ref="G24:Q24">SUM(G25:G29)</f>
        <v>153</v>
      </c>
      <c r="H24" s="148">
        <f t="shared" si="9"/>
        <v>858</v>
      </c>
      <c r="I24" s="148">
        <f t="shared" si="9"/>
        <v>80</v>
      </c>
      <c r="J24" s="148">
        <f t="shared" si="9"/>
        <v>119</v>
      </c>
      <c r="K24" s="150">
        <f t="shared" si="9"/>
        <v>225</v>
      </c>
      <c r="L24" s="150">
        <f t="shared" si="9"/>
        <v>210</v>
      </c>
      <c r="M24" s="149">
        <f t="shared" si="9"/>
        <v>554</v>
      </c>
      <c r="N24" s="148">
        <f t="shared" si="9"/>
        <v>154</v>
      </c>
      <c r="O24" s="150">
        <f t="shared" si="9"/>
        <v>0</v>
      </c>
      <c r="P24" s="150">
        <f t="shared" si="9"/>
        <v>150</v>
      </c>
      <c r="Q24" s="149">
        <f t="shared" si="9"/>
        <v>304</v>
      </c>
    </row>
    <row r="25" spans="1:17" ht="26.25" customHeight="1">
      <c r="A25" s="109" t="s">
        <v>31</v>
      </c>
      <c r="B25" s="51" t="s">
        <v>53</v>
      </c>
      <c r="C25" s="31"/>
      <c r="D25" s="32"/>
      <c r="E25" s="144">
        <v>2</v>
      </c>
      <c r="F25" s="116">
        <f>H25+G25</f>
        <v>102</v>
      </c>
      <c r="G25" s="117">
        <f>H25/2</f>
        <v>34</v>
      </c>
      <c r="H25" s="118">
        <f>M25+Q25</f>
        <v>68</v>
      </c>
      <c r="I25" s="119">
        <v>20</v>
      </c>
      <c r="J25" s="120">
        <v>17</v>
      </c>
      <c r="K25" s="121">
        <v>51</v>
      </c>
      <c r="L25" s="121"/>
      <c r="M25" s="122">
        <f>SUM(J25:L25)</f>
        <v>68</v>
      </c>
      <c r="N25" s="120"/>
      <c r="O25" s="121"/>
      <c r="P25" s="121"/>
      <c r="Q25" s="122"/>
    </row>
    <row r="26" spans="1:17" ht="24.75" customHeight="1">
      <c r="A26" s="109" t="s">
        <v>47</v>
      </c>
      <c r="B26" s="51" t="s">
        <v>54</v>
      </c>
      <c r="C26" s="31"/>
      <c r="D26" s="32"/>
      <c r="E26" s="144">
        <v>2</v>
      </c>
      <c r="F26" s="116">
        <f>H26+G26</f>
        <v>153</v>
      </c>
      <c r="G26" s="117">
        <f>H26/2</f>
        <v>51</v>
      </c>
      <c r="H26" s="118">
        <f aca="true" t="shared" si="10" ref="H26:H37">M26+Q26</f>
        <v>102</v>
      </c>
      <c r="I26" s="119">
        <v>30</v>
      </c>
      <c r="J26" s="120">
        <v>51</v>
      </c>
      <c r="K26" s="121">
        <v>51</v>
      </c>
      <c r="L26" s="121"/>
      <c r="M26" s="122">
        <f aca="true" t="shared" si="11" ref="M26:M37">SUM(J26:L26)</f>
        <v>102</v>
      </c>
      <c r="N26" s="120"/>
      <c r="O26" s="121"/>
      <c r="P26" s="121"/>
      <c r="Q26" s="122"/>
    </row>
    <row r="27" spans="1:17" ht="24.75" customHeight="1">
      <c r="A27" s="109" t="s">
        <v>48</v>
      </c>
      <c r="B27" s="51" t="s">
        <v>55</v>
      </c>
      <c r="C27" s="31"/>
      <c r="D27" s="32"/>
      <c r="E27" s="144">
        <v>3</v>
      </c>
      <c r="F27" s="116">
        <f>H27+G27</f>
        <v>204</v>
      </c>
      <c r="G27" s="117">
        <f>H27/2</f>
        <v>68</v>
      </c>
      <c r="H27" s="118">
        <f t="shared" si="10"/>
        <v>136</v>
      </c>
      <c r="I27" s="119">
        <v>30</v>
      </c>
      <c r="J27" s="120">
        <v>51</v>
      </c>
      <c r="K27" s="121">
        <v>51</v>
      </c>
      <c r="L27" s="121"/>
      <c r="M27" s="122">
        <f t="shared" si="11"/>
        <v>102</v>
      </c>
      <c r="N27" s="120">
        <v>34</v>
      </c>
      <c r="O27" s="121"/>
      <c r="P27" s="121"/>
      <c r="Q27" s="122">
        <f>N27</f>
        <v>34</v>
      </c>
    </row>
    <row r="28" spans="1:17" ht="15" customHeight="1">
      <c r="A28" s="37" t="s">
        <v>32</v>
      </c>
      <c r="B28" s="38" t="s">
        <v>33</v>
      </c>
      <c r="C28" s="123"/>
      <c r="D28" s="124"/>
      <c r="E28" s="145">
        <v>3</v>
      </c>
      <c r="F28" s="125">
        <f>H28</f>
        <v>402</v>
      </c>
      <c r="G28" s="126"/>
      <c r="H28" s="127">
        <f t="shared" si="10"/>
        <v>402</v>
      </c>
      <c r="I28" s="128"/>
      <c r="J28" s="129"/>
      <c r="K28" s="130">
        <v>72</v>
      </c>
      <c r="L28" s="130">
        <v>210</v>
      </c>
      <c r="M28" s="131">
        <f t="shared" si="11"/>
        <v>282</v>
      </c>
      <c r="N28" s="129">
        <v>120</v>
      </c>
      <c r="O28" s="130"/>
      <c r="P28" s="130"/>
      <c r="Q28" s="131">
        <f>SUM(N28:P28)</f>
        <v>120</v>
      </c>
    </row>
    <row r="29" spans="1:17" ht="16.5" customHeight="1" thickBot="1">
      <c r="A29" s="39" t="s">
        <v>34</v>
      </c>
      <c r="B29" s="40" t="s">
        <v>35</v>
      </c>
      <c r="C29" s="132"/>
      <c r="D29" s="133"/>
      <c r="E29" s="146">
        <v>4</v>
      </c>
      <c r="F29" s="125">
        <f>H29</f>
        <v>150</v>
      </c>
      <c r="G29" s="134"/>
      <c r="H29" s="127">
        <f t="shared" si="10"/>
        <v>150</v>
      </c>
      <c r="I29" s="135"/>
      <c r="J29" s="136"/>
      <c r="K29" s="137"/>
      <c r="L29" s="137"/>
      <c r="M29" s="131">
        <f t="shared" si="11"/>
        <v>0</v>
      </c>
      <c r="N29" s="136"/>
      <c r="O29" s="137"/>
      <c r="P29" s="137">
        <v>150</v>
      </c>
      <c r="Q29" s="138">
        <f>P29</f>
        <v>150</v>
      </c>
    </row>
    <row r="30" spans="1:17" ht="32.25" customHeight="1">
      <c r="A30" s="108" t="s">
        <v>56</v>
      </c>
      <c r="B30" s="139" t="s">
        <v>57</v>
      </c>
      <c r="C30" s="35">
        <v>4</v>
      </c>
      <c r="D30" s="36"/>
      <c r="E30" s="143"/>
      <c r="F30" s="113">
        <f>SUM(F31:F33)</f>
        <v>510</v>
      </c>
      <c r="G30" s="115">
        <f aca="true" t="shared" si="12" ref="G30:Q30">SUM(G31:G33)</f>
        <v>34</v>
      </c>
      <c r="H30" s="147">
        <f t="shared" si="12"/>
        <v>476</v>
      </c>
      <c r="I30" s="147">
        <f t="shared" si="12"/>
        <v>15</v>
      </c>
      <c r="J30" s="113">
        <f t="shared" si="12"/>
        <v>0</v>
      </c>
      <c r="K30" s="114">
        <f t="shared" si="12"/>
        <v>81</v>
      </c>
      <c r="L30" s="114">
        <f t="shared" si="12"/>
        <v>0</v>
      </c>
      <c r="M30" s="115">
        <f t="shared" si="12"/>
        <v>81</v>
      </c>
      <c r="N30" s="113">
        <f t="shared" si="12"/>
        <v>155</v>
      </c>
      <c r="O30" s="114">
        <f t="shared" si="12"/>
        <v>90</v>
      </c>
      <c r="P30" s="114">
        <f t="shared" si="12"/>
        <v>150</v>
      </c>
      <c r="Q30" s="115">
        <f t="shared" si="12"/>
        <v>395</v>
      </c>
    </row>
    <row r="31" spans="1:17" ht="36" customHeight="1">
      <c r="A31" s="109" t="s">
        <v>59</v>
      </c>
      <c r="B31" s="140" t="s">
        <v>58</v>
      </c>
      <c r="C31" s="31"/>
      <c r="D31" s="32"/>
      <c r="E31" s="144">
        <v>3</v>
      </c>
      <c r="F31" s="116">
        <f>H31+G31</f>
        <v>102</v>
      </c>
      <c r="G31" s="117">
        <f>H31/2</f>
        <v>34</v>
      </c>
      <c r="H31" s="118">
        <f t="shared" si="10"/>
        <v>68</v>
      </c>
      <c r="I31" s="119">
        <v>15</v>
      </c>
      <c r="J31" s="120"/>
      <c r="K31" s="121">
        <v>51</v>
      </c>
      <c r="L31" s="121"/>
      <c r="M31" s="122">
        <f t="shared" si="11"/>
        <v>51</v>
      </c>
      <c r="N31" s="120">
        <v>17</v>
      </c>
      <c r="O31" s="121"/>
      <c r="P31" s="121"/>
      <c r="Q31" s="122">
        <f>SUM(N31:P31)</f>
        <v>17</v>
      </c>
    </row>
    <row r="32" spans="1:17" ht="16.5" customHeight="1">
      <c r="A32" s="110" t="s">
        <v>61</v>
      </c>
      <c r="B32" s="141" t="s">
        <v>33</v>
      </c>
      <c r="C32" s="123"/>
      <c r="D32" s="124"/>
      <c r="E32" s="145">
        <v>4</v>
      </c>
      <c r="F32" s="125">
        <f>H32</f>
        <v>258</v>
      </c>
      <c r="G32" s="126"/>
      <c r="H32" s="127">
        <f t="shared" si="10"/>
        <v>258</v>
      </c>
      <c r="I32" s="128"/>
      <c r="J32" s="129"/>
      <c r="K32" s="130">
        <v>30</v>
      </c>
      <c r="L32" s="130"/>
      <c r="M32" s="131">
        <f t="shared" si="11"/>
        <v>30</v>
      </c>
      <c r="N32" s="129">
        <v>138</v>
      </c>
      <c r="O32" s="130">
        <v>90</v>
      </c>
      <c r="P32" s="130"/>
      <c r="Q32" s="131">
        <f>SUM(N32:P32)</f>
        <v>228</v>
      </c>
    </row>
    <row r="33" spans="1:17" ht="18" customHeight="1" thickBot="1">
      <c r="A33" s="111" t="s">
        <v>62</v>
      </c>
      <c r="B33" s="142" t="s">
        <v>35</v>
      </c>
      <c r="C33" s="132"/>
      <c r="D33" s="133"/>
      <c r="E33" s="146">
        <v>4</v>
      </c>
      <c r="F33" s="125">
        <f>H33</f>
        <v>150</v>
      </c>
      <c r="G33" s="134"/>
      <c r="H33" s="127">
        <f t="shared" si="10"/>
        <v>150</v>
      </c>
      <c r="I33" s="135"/>
      <c r="J33" s="136"/>
      <c r="K33" s="137"/>
      <c r="L33" s="137"/>
      <c r="M33" s="131">
        <f t="shared" si="11"/>
        <v>0</v>
      </c>
      <c r="N33" s="136"/>
      <c r="O33" s="137"/>
      <c r="P33" s="137">
        <v>150</v>
      </c>
      <c r="Q33" s="138">
        <f>P33</f>
        <v>150</v>
      </c>
    </row>
    <row r="34" spans="1:17" ht="24.75" customHeight="1">
      <c r="A34" s="112" t="s">
        <v>63</v>
      </c>
      <c r="B34" s="139" t="s">
        <v>60</v>
      </c>
      <c r="C34" s="35">
        <v>4</v>
      </c>
      <c r="D34" s="36"/>
      <c r="E34" s="143"/>
      <c r="F34" s="113">
        <f>SUM(F35:F37)</f>
        <v>496</v>
      </c>
      <c r="G34" s="115">
        <f aca="true" t="shared" si="13" ref="G34:Q34">SUM(G35:G37)</f>
        <v>25</v>
      </c>
      <c r="H34" s="147">
        <f t="shared" si="13"/>
        <v>471</v>
      </c>
      <c r="I34" s="147">
        <f t="shared" si="13"/>
        <v>20</v>
      </c>
      <c r="J34" s="113">
        <f t="shared" si="13"/>
        <v>17</v>
      </c>
      <c r="K34" s="114">
        <f t="shared" si="13"/>
        <v>34</v>
      </c>
      <c r="L34" s="114">
        <f t="shared" si="13"/>
        <v>0</v>
      </c>
      <c r="M34" s="115">
        <f t="shared" si="13"/>
        <v>51</v>
      </c>
      <c r="N34" s="113">
        <f t="shared" si="13"/>
        <v>150</v>
      </c>
      <c r="O34" s="114">
        <f t="shared" si="13"/>
        <v>90</v>
      </c>
      <c r="P34" s="114">
        <f t="shared" si="13"/>
        <v>180</v>
      </c>
      <c r="Q34" s="115">
        <f t="shared" si="13"/>
        <v>420</v>
      </c>
    </row>
    <row r="35" spans="1:17" ht="24.75" customHeight="1">
      <c r="A35" s="109" t="s">
        <v>65</v>
      </c>
      <c r="B35" s="140" t="s">
        <v>64</v>
      </c>
      <c r="C35" s="31"/>
      <c r="D35" s="32"/>
      <c r="E35" s="144">
        <v>2</v>
      </c>
      <c r="F35" s="116">
        <f>G35+H35</f>
        <v>76</v>
      </c>
      <c r="G35" s="117">
        <v>25</v>
      </c>
      <c r="H35" s="118">
        <f t="shared" si="10"/>
        <v>51</v>
      </c>
      <c r="I35" s="119">
        <v>20</v>
      </c>
      <c r="J35" s="120">
        <v>17</v>
      </c>
      <c r="K35" s="121">
        <v>34</v>
      </c>
      <c r="L35" s="121"/>
      <c r="M35" s="122">
        <f t="shared" si="11"/>
        <v>51</v>
      </c>
      <c r="N35" s="120"/>
      <c r="O35" s="121"/>
      <c r="P35" s="121"/>
      <c r="Q35" s="122"/>
    </row>
    <row r="36" spans="1:17" ht="17.25" customHeight="1">
      <c r="A36" s="110" t="s">
        <v>66</v>
      </c>
      <c r="B36" s="141" t="s">
        <v>33</v>
      </c>
      <c r="C36" s="123"/>
      <c r="D36" s="124"/>
      <c r="E36" s="145">
        <v>4</v>
      </c>
      <c r="F36" s="125">
        <f>H36</f>
        <v>240</v>
      </c>
      <c r="G36" s="126"/>
      <c r="H36" s="127">
        <f t="shared" si="10"/>
        <v>240</v>
      </c>
      <c r="I36" s="128"/>
      <c r="J36" s="129"/>
      <c r="K36" s="130"/>
      <c r="L36" s="130"/>
      <c r="M36" s="131">
        <f t="shared" si="11"/>
        <v>0</v>
      </c>
      <c r="N36" s="129">
        <v>150</v>
      </c>
      <c r="O36" s="130">
        <v>90</v>
      </c>
      <c r="P36" s="130"/>
      <c r="Q36" s="131">
        <f>SUM(N36:P36)</f>
        <v>240</v>
      </c>
    </row>
    <row r="37" spans="1:17" ht="18" customHeight="1" thickBot="1">
      <c r="A37" s="111" t="s">
        <v>67</v>
      </c>
      <c r="B37" s="142" t="s">
        <v>35</v>
      </c>
      <c r="C37" s="132"/>
      <c r="D37" s="133"/>
      <c r="E37" s="146">
        <v>4</v>
      </c>
      <c r="F37" s="125">
        <f>H37</f>
        <v>180</v>
      </c>
      <c r="G37" s="134"/>
      <c r="H37" s="127">
        <f t="shared" si="10"/>
        <v>180</v>
      </c>
      <c r="I37" s="135"/>
      <c r="J37" s="136"/>
      <c r="K37" s="137"/>
      <c r="L37" s="137"/>
      <c r="M37" s="131">
        <f t="shared" si="11"/>
        <v>0</v>
      </c>
      <c r="N37" s="136"/>
      <c r="O37" s="137"/>
      <c r="P37" s="137">
        <v>180</v>
      </c>
      <c r="Q37" s="138">
        <f>P37</f>
        <v>180</v>
      </c>
    </row>
    <row r="38" spans="1:17" ht="28.5" customHeight="1" thickBot="1">
      <c r="A38" s="20"/>
      <c r="B38" s="21" t="s">
        <v>36</v>
      </c>
      <c r="C38" s="22"/>
      <c r="D38" s="23"/>
      <c r="E38" s="96"/>
      <c r="F38" s="47">
        <f aca="true" t="shared" si="14" ref="F38:Q38">F13+F22+F8</f>
        <v>2909.5</v>
      </c>
      <c r="G38" s="47">
        <f t="shared" si="14"/>
        <v>509.5</v>
      </c>
      <c r="H38" s="47">
        <f t="shared" si="14"/>
        <v>2400</v>
      </c>
      <c r="I38" s="47">
        <f t="shared" si="14"/>
        <v>293.5</v>
      </c>
      <c r="J38" s="47">
        <f t="shared" si="14"/>
        <v>510</v>
      </c>
      <c r="K38" s="47">
        <f t="shared" si="14"/>
        <v>510</v>
      </c>
      <c r="L38" s="47">
        <f t="shared" si="14"/>
        <v>210</v>
      </c>
      <c r="M38" s="47">
        <f t="shared" si="14"/>
        <v>1230</v>
      </c>
      <c r="N38" s="47">
        <f t="shared" si="14"/>
        <v>510</v>
      </c>
      <c r="O38" s="47">
        <f t="shared" si="14"/>
        <v>180</v>
      </c>
      <c r="P38" s="47">
        <f t="shared" si="14"/>
        <v>480</v>
      </c>
      <c r="Q38" s="47">
        <f t="shared" si="14"/>
        <v>1170</v>
      </c>
    </row>
    <row r="39" spans="1:17" ht="15" customHeight="1" thickBot="1">
      <c r="A39" s="175" t="s">
        <v>91</v>
      </c>
      <c r="B39" s="176" t="s">
        <v>92</v>
      </c>
      <c r="C39" s="177"/>
      <c r="D39" s="178"/>
      <c r="E39" s="179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</row>
    <row r="40" spans="1:17" ht="14.25" customHeight="1" thickBot="1">
      <c r="A40" s="43" t="s">
        <v>37</v>
      </c>
      <c r="B40" s="24" t="s">
        <v>38</v>
      </c>
      <c r="C40" s="7"/>
      <c r="D40" s="8"/>
      <c r="E40" s="9"/>
      <c r="F40" s="10"/>
      <c r="G40" s="97"/>
      <c r="H40" s="2">
        <v>1</v>
      </c>
      <c r="I40" s="50"/>
      <c r="J40" s="25"/>
      <c r="K40" s="26"/>
      <c r="L40" s="26"/>
      <c r="M40" s="27"/>
      <c r="N40" s="28"/>
      <c r="O40" s="29"/>
      <c r="P40" s="29"/>
      <c r="Q40" s="30"/>
    </row>
    <row r="41" spans="1:17" ht="25.5" customHeight="1">
      <c r="A41" s="201" t="s">
        <v>50</v>
      </c>
      <c r="B41" s="202"/>
      <c r="C41" s="202"/>
      <c r="D41" s="202"/>
      <c r="E41" s="202"/>
      <c r="F41" s="202"/>
      <c r="G41" s="203"/>
      <c r="H41" s="199" t="s">
        <v>39</v>
      </c>
      <c r="I41" s="200"/>
      <c r="J41" s="98">
        <v>510</v>
      </c>
      <c r="K41" s="99">
        <v>408</v>
      </c>
      <c r="L41" s="99">
        <v>0</v>
      </c>
      <c r="M41" s="100">
        <f aca="true" t="shared" si="15" ref="M41:M46">J41+K41+L41</f>
        <v>918</v>
      </c>
      <c r="N41" s="98">
        <v>102</v>
      </c>
      <c r="O41" s="99">
        <v>0</v>
      </c>
      <c r="P41" s="99">
        <v>0</v>
      </c>
      <c r="Q41" s="101">
        <f aca="true" t="shared" si="16" ref="Q41:Q46">N41+O41+P41</f>
        <v>102</v>
      </c>
    </row>
    <row r="42" spans="1:17" ht="24" customHeight="1">
      <c r="A42" s="201" t="s">
        <v>86</v>
      </c>
      <c r="B42" s="202"/>
      <c r="C42" s="202"/>
      <c r="D42" s="202"/>
      <c r="E42" s="202"/>
      <c r="F42" s="202"/>
      <c r="G42" s="203"/>
      <c r="H42" s="181" t="s">
        <v>40</v>
      </c>
      <c r="I42" s="182"/>
      <c r="J42" s="54">
        <v>0</v>
      </c>
      <c r="K42" s="52">
        <v>102</v>
      </c>
      <c r="L42" s="52">
        <v>210</v>
      </c>
      <c r="M42" s="102">
        <f t="shared" si="15"/>
        <v>312</v>
      </c>
      <c r="N42" s="103">
        <v>408</v>
      </c>
      <c r="O42" s="52">
        <v>180</v>
      </c>
      <c r="P42" s="52">
        <v>0</v>
      </c>
      <c r="Q42" s="74">
        <f t="shared" si="16"/>
        <v>588</v>
      </c>
    </row>
    <row r="43" spans="1:17" ht="23.25" customHeight="1">
      <c r="A43" s="201" t="s">
        <v>87</v>
      </c>
      <c r="B43" s="202"/>
      <c r="C43" s="202"/>
      <c r="D43" s="202"/>
      <c r="E43" s="202"/>
      <c r="F43" s="202"/>
      <c r="G43" s="203"/>
      <c r="H43" s="181" t="s">
        <v>41</v>
      </c>
      <c r="I43" s="182"/>
      <c r="J43" s="54">
        <v>0</v>
      </c>
      <c r="K43" s="52">
        <v>0</v>
      </c>
      <c r="L43" s="52">
        <v>0</v>
      </c>
      <c r="M43" s="102">
        <f t="shared" si="15"/>
        <v>0</v>
      </c>
      <c r="N43" s="54">
        <v>0</v>
      </c>
      <c r="O43" s="52">
        <v>0</v>
      </c>
      <c r="P43" s="52">
        <v>480</v>
      </c>
      <c r="Q43" s="74">
        <f t="shared" si="16"/>
        <v>480</v>
      </c>
    </row>
    <row r="44" spans="1:17" ht="14.25" customHeight="1">
      <c r="A44" s="201"/>
      <c r="B44" s="202"/>
      <c r="C44" s="202"/>
      <c r="D44" s="202"/>
      <c r="E44" s="202"/>
      <c r="F44" s="202"/>
      <c r="G44" s="203"/>
      <c r="H44" s="181" t="s">
        <v>42</v>
      </c>
      <c r="I44" s="182"/>
      <c r="J44" s="54">
        <v>0</v>
      </c>
      <c r="K44" s="52">
        <v>0</v>
      </c>
      <c r="L44" s="52">
        <v>0</v>
      </c>
      <c r="M44" s="102">
        <f t="shared" si="15"/>
        <v>0</v>
      </c>
      <c r="N44" s="54">
        <v>0</v>
      </c>
      <c r="O44" s="52">
        <v>1</v>
      </c>
      <c r="P44" s="52">
        <v>0</v>
      </c>
      <c r="Q44" s="74">
        <f t="shared" si="16"/>
        <v>1</v>
      </c>
    </row>
    <row r="45" spans="1:17" ht="11.25" customHeight="1">
      <c r="A45" s="171"/>
      <c r="B45" s="171"/>
      <c r="C45" s="171"/>
      <c r="D45" s="171"/>
      <c r="E45" s="171"/>
      <c r="F45" s="171"/>
      <c r="G45" s="172"/>
      <c r="H45" s="181" t="s">
        <v>43</v>
      </c>
      <c r="I45" s="182"/>
      <c r="J45" s="54">
        <v>6</v>
      </c>
      <c r="K45" s="52">
        <v>8</v>
      </c>
      <c r="L45" s="52">
        <v>0</v>
      </c>
      <c r="M45" s="102">
        <f t="shared" si="15"/>
        <v>14</v>
      </c>
      <c r="N45" s="54">
        <v>2</v>
      </c>
      <c r="O45" s="52">
        <v>0</v>
      </c>
      <c r="P45" s="52">
        <v>0</v>
      </c>
      <c r="Q45" s="74">
        <f t="shared" si="16"/>
        <v>2</v>
      </c>
    </row>
    <row r="46" spans="1:17" ht="14.25" customHeight="1" thickBot="1">
      <c r="A46" s="173"/>
      <c r="B46" s="173"/>
      <c r="C46" s="173"/>
      <c r="D46" s="173"/>
      <c r="E46" s="173"/>
      <c r="F46" s="173"/>
      <c r="G46" s="174"/>
      <c r="H46" s="193" t="s">
        <v>44</v>
      </c>
      <c r="I46" s="194"/>
      <c r="J46" s="55">
        <v>0</v>
      </c>
      <c r="K46" s="56">
        <v>0</v>
      </c>
      <c r="L46" s="56">
        <v>0</v>
      </c>
      <c r="M46" s="59">
        <f t="shared" si="15"/>
        <v>0</v>
      </c>
      <c r="N46" s="55">
        <v>0</v>
      </c>
      <c r="O46" s="56">
        <v>0</v>
      </c>
      <c r="P46" s="56">
        <v>0</v>
      </c>
      <c r="Q46" s="57">
        <f t="shared" si="16"/>
        <v>0</v>
      </c>
    </row>
  </sheetData>
  <sheetProtection selectLockedCells="1" selectUnlockedCells="1"/>
  <mergeCells count="33">
    <mergeCell ref="A43:G44"/>
    <mergeCell ref="H44:I44"/>
    <mergeCell ref="G3:G6"/>
    <mergeCell ref="F2:I2"/>
    <mergeCell ref="H4:H6"/>
    <mergeCell ref="I4:I6"/>
    <mergeCell ref="A2:A6"/>
    <mergeCell ref="H46:I46"/>
    <mergeCell ref="F3:F6"/>
    <mergeCell ref="H42:I42"/>
    <mergeCell ref="H3:I3"/>
    <mergeCell ref="H41:I41"/>
    <mergeCell ref="B2:B6"/>
    <mergeCell ref="H43:I43"/>
    <mergeCell ref="A42:G42"/>
    <mergeCell ref="A41:G41"/>
    <mergeCell ref="C2:E2"/>
    <mergeCell ref="J3:L3"/>
    <mergeCell ref="L5:L6"/>
    <mergeCell ref="J5:J6"/>
    <mergeCell ref="C3:C6"/>
    <mergeCell ref="D3:D6"/>
    <mergeCell ref="E3:E6"/>
    <mergeCell ref="H45:I45"/>
    <mergeCell ref="J2:Q2"/>
    <mergeCell ref="K5:K6"/>
    <mergeCell ref="O5:P5"/>
    <mergeCell ref="Q3:Q6"/>
    <mergeCell ref="N3:P3"/>
    <mergeCell ref="K4:L4"/>
    <mergeCell ref="O4:P4"/>
    <mergeCell ref="N5:N6"/>
    <mergeCell ref="M3:M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Ivanova</cp:lastModifiedBy>
  <cp:lastPrinted>2019-02-08T08:28:13Z</cp:lastPrinted>
  <dcterms:created xsi:type="dcterms:W3CDTF">2016-06-02T07:01:46Z</dcterms:created>
  <dcterms:modified xsi:type="dcterms:W3CDTF">2020-12-16T05:31:16Z</dcterms:modified>
  <cp:category/>
  <cp:version/>
  <cp:contentType/>
  <cp:contentStatus/>
</cp:coreProperties>
</file>